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5431" windowWidth="1888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'Sheet1'!$A$1:$K$92</definedName>
  </definedNames>
  <calcPr fullCalcOnLoad="1"/>
</workbook>
</file>

<file path=xl/sharedStrings.xml><?xml version="1.0" encoding="utf-8"?>
<sst xmlns="http://schemas.openxmlformats.org/spreadsheetml/2006/main" count="279" uniqueCount="266">
  <si>
    <t>分類</t>
  </si>
  <si>
    <t>装置名称</t>
  </si>
  <si>
    <t>A-3</t>
  </si>
  <si>
    <t>CO2 超臨界乾燥機</t>
  </si>
  <si>
    <t xml:space="preserve">SCFluids CPD1100 </t>
  </si>
  <si>
    <t>A-4</t>
  </si>
  <si>
    <t xml:space="preserve">ヤマト科学 DN63H </t>
  </si>
  <si>
    <t>A-5</t>
  </si>
  <si>
    <t>真空オーブン</t>
  </si>
  <si>
    <t xml:space="preserve">ヤマト科学 DP-31 </t>
  </si>
  <si>
    <t>A-6</t>
  </si>
  <si>
    <t>ブラシスクラバ</t>
  </si>
  <si>
    <t>全協化成</t>
  </si>
  <si>
    <t>A-7</t>
  </si>
  <si>
    <t>スピン乾燥機</t>
  </si>
  <si>
    <t>東邦化成 ZAA-4</t>
  </si>
  <si>
    <t>B-1</t>
  </si>
  <si>
    <t>パターンジェネレータ</t>
  </si>
  <si>
    <t xml:space="preserve">日本精工 TZ-310 </t>
  </si>
  <si>
    <t>B-2</t>
  </si>
  <si>
    <t>スピンコータ</t>
  </si>
  <si>
    <t xml:space="preserve">ミカサ 1H-DXII </t>
  </si>
  <si>
    <t>B-3</t>
  </si>
  <si>
    <t>クリーンオーブン</t>
  </si>
  <si>
    <t xml:space="preserve">ヤマト科学 DE62 </t>
  </si>
  <si>
    <t>B-4</t>
  </si>
  <si>
    <t>ポリイミドキュア炉</t>
  </si>
  <si>
    <t xml:space="preserve">ヤマト科学 DN43H </t>
  </si>
  <si>
    <t>B-5</t>
  </si>
  <si>
    <t>両面アライナ</t>
  </si>
  <si>
    <t xml:space="preserve">Suss MA6/BA6 </t>
  </si>
  <si>
    <t>B-6</t>
  </si>
  <si>
    <t>片面アライナ</t>
  </si>
  <si>
    <t xml:space="preserve">キヤノン PLA-501-FA </t>
  </si>
  <si>
    <t>B-7</t>
  </si>
  <si>
    <t xml:space="preserve">Reith 50 </t>
  </si>
  <si>
    <t>B-9</t>
  </si>
  <si>
    <t>UV キュア装置</t>
  </si>
  <si>
    <t xml:space="preserve">ウシオ電機 UMA-802 </t>
  </si>
  <si>
    <t>B-10</t>
  </si>
  <si>
    <t>アクテス ASC-4000</t>
  </si>
  <si>
    <t>B-11</t>
  </si>
  <si>
    <t>スプレー現像装置</t>
  </si>
  <si>
    <t>アクテス ADE-3000S</t>
  </si>
  <si>
    <t>B-12</t>
  </si>
  <si>
    <t>ステッパ</t>
  </si>
  <si>
    <t>キヤノン FPA1550M4W</t>
  </si>
  <si>
    <t>C-1</t>
  </si>
  <si>
    <t xml:space="preserve">東京エレクトロン XL-7 </t>
  </si>
  <si>
    <t>C-3</t>
  </si>
  <si>
    <t>C-4</t>
  </si>
  <si>
    <t>C-5</t>
  </si>
  <si>
    <t xml:space="preserve">日新イオン機器 NH-20SR </t>
  </si>
  <si>
    <t xml:space="preserve">AG Associates  AG4100 </t>
  </si>
  <si>
    <t>成膜</t>
  </si>
  <si>
    <t>D-1</t>
  </si>
  <si>
    <t>システムサービス</t>
  </si>
  <si>
    <t>D-2</t>
  </si>
  <si>
    <t>熱CVD</t>
  </si>
  <si>
    <t>国際電気</t>
  </si>
  <si>
    <t>D-3</t>
  </si>
  <si>
    <t xml:space="preserve">住友精密 MPX-CVD </t>
  </si>
  <si>
    <t>D-4</t>
  </si>
  <si>
    <t xml:space="preserve">W-CVD </t>
  </si>
  <si>
    <t xml:space="preserve">Applied Materials P-5000 </t>
  </si>
  <si>
    <t>D-5</t>
  </si>
  <si>
    <t xml:space="preserve">アネルバ SPF-730 </t>
  </si>
  <si>
    <t>D-6</t>
  </si>
  <si>
    <t xml:space="preserve">芝浦メカトロニクス CFS-4ESII </t>
  </si>
  <si>
    <t>D-7</t>
  </si>
  <si>
    <t>電子ビーム蒸着装置</t>
  </si>
  <si>
    <t xml:space="preserve">アネルバ EVC-1501 </t>
  </si>
  <si>
    <t>D-8</t>
  </si>
  <si>
    <t>ゾルゲル自動成膜装置</t>
  </si>
  <si>
    <t xml:space="preserve">テクノファイン PZ-604 </t>
  </si>
  <si>
    <t>D-9</t>
  </si>
  <si>
    <t>めっき装置</t>
  </si>
  <si>
    <t>山本鍍金試験器</t>
  </si>
  <si>
    <t>E-1</t>
  </si>
  <si>
    <t xml:space="preserve">住友精密 MUC-21 </t>
  </si>
  <si>
    <t>E-2</t>
  </si>
  <si>
    <t xml:space="preserve">アネルバ DEA-506 </t>
  </si>
  <si>
    <t>E-3</t>
  </si>
  <si>
    <t xml:space="preserve">アネルバ L-507DL </t>
  </si>
  <si>
    <t>E-4</t>
  </si>
  <si>
    <t>Al-RIE装置</t>
  </si>
  <si>
    <t xml:space="preserve">芝浦エレテック HIRRIE-100 </t>
  </si>
  <si>
    <t>E-5</t>
  </si>
  <si>
    <t xml:space="preserve">アルバック UNA-2000 </t>
  </si>
  <si>
    <t>E-6</t>
  </si>
  <si>
    <t xml:space="preserve">ブランソン IPC4000 </t>
  </si>
  <si>
    <t>E-7</t>
  </si>
  <si>
    <t>ECRエッチング装置</t>
  </si>
  <si>
    <t>アネルバ ECR6001</t>
  </si>
  <si>
    <t>F-1</t>
  </si>
  <si>
    <t>ウェハ接合装置</t>
  </si>
  <si>
    <t xml:space="preserve">Suss SB6e </t>
  </si>
  <si>
    <t>F-4</t>
  </si>
  <si>
    <t>ワイヤボンダ</t>
  </si>
  <si>
    <t xml:space="preserve">West Bond </t>
  </si>
  <si>
    <t>F-5</t>
  </si>
  <si>
    <t>レーザマーカ</t>
  </si>
  <si>
    <t xml:space="preserve">GSI ルモニクス WM-II </t>
  </si>
  <si>
    <t>F-6</t>
  </si>
  <si>
    <t xml:space="preserve">ディスコ DAD-522 </t>
  </si>
  <si>
    <t>F-7</t>
  </si>
  <si>
    <t>6インチウェハ研磨装置</t>
  </si>
  <si>
    <t>BNテクノロジー Bni62</t>
  </si>
  <si>
    <t>F-8</t>
  </si>
  <si>
    <t>4インチウェハ研磨装置</t>
  </si>
  <si>
    <t>BNテクノロジー Bni52</t>
  </si>
  <si>
    <t>サンドブラスト</t>
  </si>
  <si>
    <t>新東</t>
  </si>
  <si>
    <t>G-2</t>
  </si>
  <si>
    <t>膜厚計</t>
  </si>
  <si>
    <t xml:space="preserve">ナノメトリクス NanoSpec3000 </t>
  </si>
  <si>
    <t>G-3</t>
  </si>
  <si>
    <t xml:space="preserve">Dektak 8 </t>
  </si>
  <si>
    <t>G-4</t>
  </si>
  <si>
    <t>G-5</t>
  </si>
  <si>
    <t>深さ測定装置</t>
  </si>
  <si>
    <t xml:space="preserve">ユニオン光学 Hisomet </t>
  </si>
  <si>
    <t>G-6</t>
  </si>
  <si>
    <t>4探針測定装置</t>
  </si>
  <si>
    <t>G-7</t>
  </si>
  <si>
    <t>拡がり抵抗測定装置</t>
  </si>
  <si>
    <t xml:space="preserve">Solid State Measurements SSM150 </t>
  </si>
  <si>
    <t>G-8</t>
  </si>
  <si>
    <t>ウェハプローバ</t>
  </si>
  <si>
    <t xml:space="preserve">東京精密 EM-20A </t>
  </si>
  <si>
    <t>G-9</t>
  </si>
  <si>
    <t>金属顕微鏡</t>
  </si>
  <si>
    <t xml:space="preserve">ニコン L150 </t>
  </si>
  <si>
    <t>G-10</t>
  </si>
  <si>
    <t>デジタル顕微鏡</t>
  </si>
  <si>
    <t>キーエンス／クノーテクノクラフト</t>
  </si>
  <si>
    <t>G-11</t>
  </si>
  <si>
    <t>日立 S3700N</t>
  </si>
  <si>
    <t>G-12</t>
  </si>
  <si>
    <t>マイクロX線CT</t>
  </si>
  <si>
    <t>コムスキャンテクノ ScanXmate D160TS110</t>
  </si>
  <si>
    <t>G-13</t>
  </si>
  <si>
    <t>エリプソ</t>
  </si>
  <si>
    <t>アルバック</t>
  </si>
  <si>
    <t>有機ドラフトチャンバー</t>
  </si>
  <si>
    <t xml:space="preserve">SEMITOOL PSC101 </t>
  </si>
  <si>
    <t>日立 S5000</t>
  </si>
  <si>
    <t>番号</t>
  </si>
  <si>
    <t>A-1</t>
  </si>
  <si>
    <t>洗浄、乾燥</t>
  </si>
  <si>
    <t>フォトリソグラフィ</t>
  </si>
  <si>
    <t>エッチング</t>
  </si>
  <si>
    <t>測定</t>
  </si>
  <si>
    <t>アズワン PSH1200</t>
  </si>
  <si>
    <t>B-8</t>
  </si>
  <si>
    <t>現像ドラフト</t>
  </si>
  <si>
    <t>A-2</t>
  </si>
  <si>
    <t>リン酸槽</t>
  </si>
  <si>
    <t>C-6</t>
  </si>
  <si>
    <t>中電流イオン注入装置</t>
  </si>
  <si>
    <t>高電流イオン注入装置</t>
  </si>
  <si>
    <t>住友イートンノバ NV-10</t>
  </si>
  <si>
    <t>G-1</t>
  </si>
  <si>
    <t>ウェハゴミ検査装置</t>
  </si>
  <si>
    <t>トプコン WM-3</t>
  </si>
  <si>
    <t>メーカ/型番</t>
  </si>
  <si>
    <t>アネルバスパッタ装置</t>
  </si>
  <si>
    <t>アネルバRIE装置</t>
  </si>
  <si>
    <t>アネルバSi RIE装置</t>
  </si>
  <si>
    <t>アルバック アッシング装置</t>
  </si>
  <si>
    <t>ブランソン アッシング装置</t>
  </si>
  <si>
    <t>Dektak 段差計</t>
  </si>
  <si>
    <t>Tenchor 段差計</t>
  </si>
  <si>
    <t>A-8</t>
  </si>
  <si>
    <t>A-9</t>
  </si>
  <si>
    <t>E-8</t>
  </si>
  <si>
    <t>E-9</t>
  </si>
  <si>
    <t>B-13</t>
  </si>
  <si>
    <t>超音波顕微鏡</t>
  </si>
  <si>
    <t>インサイト IS-350</t>
  </si>
  <si>
    <t>デジタルサーモ顕微鏡</t>
  </si>
  <si>
    <t>アピステ　FSV-1200</t>
  </si>
  <si>
    <t>STS</t>
  </si>
  <si>
    <t>DeepRIE装置#1</t>
  </si>
  <si>
    <t>DeepRIE装置#2</t>
  </si>
  <si>
    <t>DeepRIE装置#3</t>
  </si>
  <si>
    <t>芝浦スパッタ装置</t>
  </si>
  <si>
    <t>G-14</t>
  </si>
  <si>
    <t>G-15</t>
  </si>
  <si>
    <t>G-16</t>
  </si>
  <si>
    <t>エッチングチャンバー</t>
  </si>
  <si>
    <t>Reith EB描画装置</t>
  </si>
  <si>
    <t>エリオニクス EB描画装置</t>
  </si>
  <si>
    <t>ランプアニール装置</t>
  </si>
  <si>
    <t>酸化炉（半導体用）</t>
  </si>
  <si>
    <t>酸化炉（MEMS用）</t>
  </si>
  <si>
    <t>P拡散炉</t>
  </si>
  <si>
    <t>B拡散炉</t>
  </si>
  <si>
    <t>P押し込み炉</t>
  </si>
  <si>
    <t>B押し込み炉</t>
  </si>
  <si>
    <t>C-2</t>
  </si>
  <si>
    <t>C-8</t>
  </si>
  <si>
    <t>C-9</t>
  </si>
  <si>
    <t>D-10</t>
  </si>
  <si>
    <t>D-11</t>
  </si>
  <si>
    <t>LPCVD（SiN）</t>
  </si>
  <si>
    <t>LPCVD（SiO2）</t>
  </si>
  <si>
    <t>LPCVD（Poly-Si）</t>
  </si>
  <si>
    <t>住友精密PECVD</t>
  </si>
  <si>
    <t>F-2</t>
  </si>
  <si>
    <t>F-3</t>
  </si>
  <si>
    <t>東京精密 ダイサ</t>
  </si>
  <si>
    <t>東京精密</t>
  </si>
  <si>
    <t>ディスコ ダイサ</t>
  </si>
  <si>
    <t>熱電子SEM</t>
  </si>
  <si>
    <t>FE-SEM</t>
  </si>
  <si>
    <r>
      <t>イナートオーブン</t>
    </r>
    <r>
      <rPr>
        <sz val="9"/>
        <color indexed="8"/>
        <rFont val="Meiryo UI"/>
        <family val="3"/>
      </rPr>
      <t>（シンター炉）</t>
    </r>
  </si>
  <si>
    <t>接合、研磨、　　　パッケージング</t>
  </si>
  <si>
    <t>4"スピン乾燥機</t>
  </si>
  <si>
    <t>6"スピン乾燥機</t>
  </si>
  <si>
    <t>A-10</t>
  </si>
  <si>
    <t>C-7</t>
  </si>
  <si>
    <t>アニール炉</t>
  </si>
  <si>
    <t>C-10</t>
  </si>
  <si>
    <t>酸化拡散、　　　　　　　　イオン注入、熱処理</t>
  </si>
  <si>
    <t>D-12</t>
  </si>
  <si>
    <t>MOCVD</t>
  </si>
  <si>
    <t>D-13</t>
  </si>
  <si>
    <t>JPEL PECVD</t>
  </si>
  <si>
    <t>E-10</t>
  </si>
  <si>
    <t>アルバック多用途RIE装置</t>
  </si>
  <si>
    <t>アルバック RIH-1515Z</t>
  </si>
  <si>
    <t>G-17</t>
  </si>
  <si>
    <t>赤外線顕微鏡</t>
  </si>
  <si>
    <t>オリンパス/浜松ホトニクス</t>
  </si>
  <si>
    <t>G-18</t>
  </si>
  <si>
    <t>四重極質量分析装置</t>
  </si>
  <si>
    <t>G-19</t>
  </si>
  <si>
    <t>TOF-SIMS</t>
  </si>
  <si>
    <t>CAMECA　TOF SIMS IV</t>
  </si>
  <si>
    <t>クイックコータ</t>
  </si>
  <si>
    <t>サンユー電子　SC-701MkII</t>
  </si>
  <si>
    <t>日本生産技術研究所
VDS-5600</t>
  </si>
  <si>
    <t>キヤノンアネルバ
M-101QA-TDM</t>
  </si>
  <si>
    <t>E-11</t>
  </si>
  <si>
    <t>KOHエッチング槽</t>
  </si>
  <si>
    <t>E-12</t>
  </si>
  <si>
    <t>TMAHエッチング槽</t>
  </si>
  <si>
    <r>
      <t xml:space="preserve">使用料 
</t>
    </r>
    <r>
      <rPr>
        <sz val="8"/>
        <color indexed="8"/>
        <rFont val="Meiryo UI"/>
        <family val="3"/>
      </rPr>
      <t>（円/時間）</t>
    </r>
  </si>
  <si>
    <t>Tencor AlphaStep 500</t>
  </si>
  <si>
    <t>G-20</t>
  </si>
  <si>
    <t>G-21</t>
  </si>
  <si>
    <t>走査形プローブ顕微鏡</t>
  </si>
  <si>
    <t>エリオニクス ELS-G125S</t>
  </si>
  <si>
    <t>ワコム研究所 Doctor T</t>
  </si>
  <si>
    <t>島津製作所 SPM-9700</t>
  </si>
  <si>
    <t>使用予定時間</t>
  </si>
  <si>
    <r>
      <t>使用面積（m</t>
    </r>
    <r>
      <rPr>
        <vertAlign val="superscript"/>
        <sz val="10"/>
        <color indexed="8"/>
        <rFont val="Meiryo UI"/>
        <family val="3"/>
      </rPr>
      <t>2</t>
    </r>
    <r>
      <rPr>
        <sz val="10"/>
        <color indexed="8"/>
        <rFont val="Meiryo UI"/>
        <family val="3"/>
      </rPr>
      <t>）</t>
    </r>
  </si>
  <si>
    <r>
      <t>使用面積×使用時間（m</t>
    </r>
    <r>
      <rPr>
        <vertAlign val="superscript"/>
        <sz val="10"/>
        <color indexed="8"/>
        <rFont val="Meiryo UI"/>
        <family val="3"/>
      </rPr>
      <t>2</t>
    </r>
    <r>
      <rPr>
        <sz val="10"/>
        <color indexed="8"/>
        <rFont val="Meiryo UI"/>
        <family val="3"/>
      </rPr>
      <t>×時間）</t>
    </r>
  </si>
  <si>
    <t>使用料（円）</t>
  </si>
  <si>
    <t>使用面積×使用時間　合計 (全体に占める割合％)</t>
  </si>
  <si>
    <t>―</t>
  </si>
  <si>
    <t>使用料　合計（円）</t>
  </si>
  <si>
    <t>合計</t>
  </si>
  <si>
    <t>※　年間稼働時間は、8時間×250日＝2,000時間　として計算</t>
  </si>
  <si>
    <t>(別紙）　東北大学マイクロシステム融合研究開発センター　試作コインランドリ　使用装置占有率計算表　（2013年6月～）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</si>
</sst>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0.0_ "/>
    <numFmt numFmtId="180" formatCode="0.00_ "/>
    <numFmt numFmtId="181" formatCode="#,##0_);[Red]\(#,##0\)"/>
    <numFmt numFmtId="182" formatCode="#,##0.00_);[Red]\(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8"/>
      <name val="Meiryo UI"/>
      <family val="3"/>
    </font>
    <font>
      <vertAlign val="superscript"/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0"/>
      <color theme="1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6"/>
      <color theme="1"/>
      <name val="Calibri"/>
      <family val="3"/>
    </font>
    <font>
      <b/>
      <sz val="18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76" fontId="47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176" fontId="48" fillId="0" borderId="0" xfId="0" applyNumberFormat="1" applyFont="1" applyAlignment="1">
      <alignment vertical="center" wrapText="1"/>
    </xf>
    <xf numFmtId="0" fontId="47" fillId="0" borderId="0" xfId="0" applyFont="1" applyFill="1" applyBorder="1" applyAlignment="1">
      <alignment vertical="center" textRotation="255" wrapText="1"/>
    </xf>
    <xf numFmtId="0" fontId="48" fillId="0" borderId="0" xfId="0" applyFont="1" applyAlignment="1">
      <alignment vertical="center" textRotation="255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176" fontId="47" fillId="0" borderId="11" xfId="0" applyNumberFormat="1" applyFont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176" fontId="47" fillId="0" borderId="12" xfId="0" applyNumberFormat="1" applyFont="1" applyBorder="1" applyAlignment="1">
      <alignment vertical="center" wrapText="1"/>
    </xf>
    <xf numFmtId="0" fontId="49" fillId="1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50" fillId="12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176" fontId="47" fillId="0" borderId="13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NumberFormat="1" applyFont="1" applyFill="1" applyAlignment="1">
      <alignment vertical="center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76" fontId="47" fillId="0" borderId="14" xfId="0" applyNumberFormat="1" applyFont="1" applyBorder="1" applyAlignment="1">
      <alignment vertical="center" wrapText="1"/>
    </xf>
    <xf numFmtId="0" fontId="47" fillId="12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8" fillId="0" borderId="0" xfId="0" applyNumberFormat="1" applyFont="1" applyAlignment="1">
      <alignment vertical="center" wrapText="1"/>
    </xf>
    <xf numFmtId="0" fontId="47" fillId="12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0" xfId="0" applyNumberFormat="1" applyFont="1" applyBorder="1" applyAlignment="1">
      <alignment vertical="center" wrapText="1"/>
    </xf>
    <xf numFmtId="0" fontId="47" fillId="0" borderId="13" xfId="0" applyNumberFormat="1" applyFont="1" applyBorder="1" applyAlignment="1">
      <alignment vertical="center" wrapText="1"/>
    </xf>
    <xf numFmtId="0" fontId="47" fillId="0" borderId="11" xfId="0" applyNumberFormat="1" applyFont="1" applyBorder="1" applyAlignment="1">
      <alignment vertical="center" wrapText="1"/>
    </xf>
    <xf numFmtId="0" fontId="47" fillId="0" borderId="12" xfId="0" applyNumberFormat="1" applyFont="1" applyBorder="1" applyAlignment="1">
      <alignment vertical="center" wrapText="1"/>
    </xf>
    <xf numFmtId="3" fontId="47" fillId="12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3" fontId="47" fillId="0" borderId="15" xfId="0" applyNumberFormat="1" applyFont="1" applyBorder="1" applyAlignment="1">
      <alignment vertical="center" wrapText="1"/>
    </xf>
    <xf numFmtId="3" fontId="47" fillId="0" borderId="16" xfId="0" applyNumberFormat="1" applyFont="1" applyBorder="1" applyAlignment="1">
      <alignment vertical="center" wrapText="1"/>
    </xf>
    <xf numFmtId="3" fontId="47" fillId="0" borderId="12" xfId="0" applyNumberFormat="1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180" fontId="47" fillId="3" borderId="11" xfId="0" applyNumberFormat="1" applyFont="1" applyFill="1" applyBorder="1" applyAlignment="1">
      <alignment vertical="center" wrapText="1"/>
    </xf>
    <xf numFmtId="0" fontId="47" fillId="7" borderId="10" xfId="0" applyNumberFormat="1" applyFont="1" applyFill="1" applyBorder="1" applyAlignment="1">
      <alignment vertical="center" wrapText="1"/>
    </xf>
    <xf numFmtId="0" fontId="47" fillId="7" borderId="13" xfId="0" applyNumberFormat="1" applyFont="1" applyFill="1" applyBorder="1" applyAlignment="1">
      <alignment vertical="center" wrapText="1"/>
    </xf>
    <xf numFmtId="0" fontId="47" fillId="7" borderId="11" xfId="0" applyNumberFormat="1" applyFont="1" applyFill="1" applyBorder="1" applyAlignment="1">
      <alignment vertical="center" wrapText="1"/>
    </xf>
    <xf numFmtId="0" fontId="47" fillId="7" borderId="12" xfId="0" applyNumberFormat="1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textRotation="255" wrapText="1"/>
    </xf>
    <xf numFmtId="0" fontId="49" fillId="0" borderId="14" xfId="0" applyFont="1" applyFill="1" applyBorder="1" applyAlignment="1">
      <alignment horizontal="center" vertical="center" textRotation="255" wrapText="1"/>
    </xf>
    <xf numFmtId="0" fontId="49" fillId="0" borderId="11" xfId="0" applyFont="1" applyFill="1" applyBorder="1" applyAlignment="1">
      <alignment horizontal="center" vertical="center" textRotation="255" wrapText="1"/>
    </xf>
    <xf numFmtId="0" fontId="49" fillId="0" borderId="17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 textRotation="255" wrapText="1"/>
    </xf>
    <xf numFmtId="0" fontId="47" fillId="12" borderId="13" xfId="0" applyFont="1" applyFill="1" applyBorder="1" applyAlignment="1">
      <alignment horizontal="center" vertical="center" textRotation="255" wrapText="1"/>
    </xf>
    <xf numFmtId="0" fontId="49" fillId="12" borderId="24" xfId="0" applyFont="1" applyFill="1" applyBorder="1" applyAlignment="1">
      <alignment horizontal="center" vertical="center" textRotation="255" wrapText="1"/>
    </xf>
    <xf numFmtId="0" fontId="49" fillId="12" borderId="14" xfId="0" applyFont="1" applyFill="1" applyBorder="1" applyAlignment="1">
      <alignment horizontal="center" vertical="center" textRotation="255" wrapText="1"/>
    </xf>
    <xf numFmtId="0" fontId="49" fillId="12" borderId="13" xfId="0" applyFont="1" applyFill="1" applyBorder="1" applyAlignment="1">
      <alignment horizontal="center" vertical="center" textRotation="255" wrapText="1"/>
    </xf>
    <xf numFmtId="0" fontId="52" fillId="0" borderId="0" xfId="0" applyFont="1" applyFill="1" applyBorder="1" applyAlignment="1">
      <alignment horizontal="center" vertical="center" wrapText="1"/>
    </xf>
    <xf numFmtId="0" fontId="49" fillId="12" borderId="15" xfId="0" applyFont="1" applyFill="1" applyBorder="1" applyAlignment="1">
      <alignment horizontal="center" vertical="center" textRotation="255" wrapText="1"/>
    </xf>
    <xf numFmtId="0" fontId="49" fillId="12" borderId="14" xfId="0" applyFont="1" applyFill="1" applyBorder="1" applyAlignment="1">
      <alignment horizontal="center" vertical="center" textRotation="255"/>
    </xf>
    <xf numFmtId="0" fontId="49" fillId="12" borderId="13" xfId="0" applyFont="1" applyFill="1" applyBorder="1" applyAlignment="1">
      <alignment horizontal="center" vertical="center" textRotation="255"/>
    </xf>
    <xf numFmtId="0" fontId="47" fillId="12" borderId="24" xfId="0" applyFont="1" applyFill="1" applyBorder="1" applyAlignment="1">
      <alignment horizontal="left" vertical="center" textRotation="255" wrapText="1"/>
    </xf>
    <xf numFmtId="0" fontId="47" fillId="12" borderId="14" xfId="0" applyFont="1" applyFill="1" applyBorder="1" applyAlignment="1">
      <alignment horizontal="left" vertical="center" textRotation="255" wrapText="1"/>
    </xf>
    <xf numFmtId="0" fontId="47" fillId="12" borderId="13" xfId="0" applyFont="1" applyFill="1" applyBorder="1" applyAlignment="1">
      <alignment horizontal="left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BreakPreview" zoomScale="70" zoomScaleNormal="85" zoomScaleSheetLayoutView="70" workbookViewId="0" topLeftCell="A1">
      <selection activeCell="O87" sqref="O87"/>
    </sheetView>
  </sheetViews>
  <sheetFormatPr defaultColWidth="9.140625" defaultRowHeight="26.25" customHeight="1"/>
  <cols>
    <col min="1" max="1" width="0.5625" style="17" customWidth="1"/>
    <col min="2" max="2" width="5.57421875" style="7" customWidth="1"/>
    <col min="3" max="3" width="5.8515625" style="4" customWidth="1"/>
    <col min="4" max="4" width="23.140625" style="4" customWidth="1"/>
    <col min="5" max="5" width="24.57421875" style="4" customWidth="1"/>
    <col min="6" max="6" width="8.7109375" style="5" customWidth="1"/>
    <col min="7" max="8" width="7.421875" style="29" customWidth="1"/>
    <col min="9" max="9" width="17.57421875" style="29" customWidth="1"/>
    <col min="10" max="10" width="14.421875" style="43" customWidth="1"/>
    <col min="11" max="11" width="55.57421875" style="4" customWidth="1"/>
    <col min="12" max="16384" width="9.00390625" style="4" customWidth="1"/>
  </cols>
  <sheetData>
    <row r="1" spans="2:11" ht="34.5" customHeight="1">
      <c r="B1" s="69" t="s">
        <v>265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s="15" customFormat="1" ht="27" customHeight="1">
      <c r="A2" s="18"/>
      <c r="B2" s="14" t="s">
        <v>0</v>
      </c>
      <c r="C2" s="14" t="s">
        <v>147</v>
      </c>
      <c r="D2" s="14" t="s">
        <v>1</v>
      </c>
      <c r="E2" s="14" t="s">
        <v>165</v>
      </c>
      <c r="F2" s="16" t="s">
        <v>248</v>
      </c>
      <c r="G2" s="27" t="s">
        <v>257</v>
      </c>
      <c r="H2" s="27" t="s">
        <v>256</v>
      </c>
      <c r="I2" s="30" t="s">
        <v>258</v>
      </c>
      <c r="J2" s="36" t="s">
        <v>259</v>
      </c>
      <c r="K2" s="14"/>
    </row>
    <row r="3" spans="2:11" ht="16.5" customHeight="1">
      <c r="B3" s="70" t="s">
        <v>149</v>
      </c>
      <c r="C3" s="1" t="s">
        <v>148</v>
      </c>
      <c r="D3" s="2" t="s">
        <v>190</v>
      </c>
      <c r="E3" s="2" t="s">
        <v>153</v>
      </c>
      <c r="F3" s="3">
        <v>141</v>
      </c>
      <c r="G3" s="32">
        <v>5</v>
      </c>
      <c r="H3" s="49">
        <v>20</v>
      </c>
      <c r="I3" s="32">
        <f>G3*H3</f>
        <v>100</v>
      </c>
      <c r="J3" s="37">
        <f>F3*H3</f>
        <v>2820</v>
      </c>
      <c r="K3" s="28"/>
    </row>
    <row r="4" spans="2:11" ht="16.5" customHeight="1">
      <c r="B4" s="67"/>
      <c r="C4" s="1" t="s">
        <v>156</v>
      </c>
      <c r="D4" s="2" t="s">
        <v>157</v>
      </c>
      <c r="E4" s="2"/>
      <c r="F4" s="3">
        <v>227</v>
      </c>
      <c r="G4" s="32">
        <v>5</v>
      </c>
      <c r="H4" s="49">
        <v>20</v>
      </c>
      <c r="I4" s="32">
        <f aca="true" t="shared" si="0" ref="I4:I12">G4*H4</f>
        <v>100</v>
      </c>
      <c r="J4" s="37">
        <f aca="true" t="shared" si="1" ref="J4:J67">F4*H4</f>
        <v>4540</v>
      </c>
      <c r="K4" s="2"/>
    </row>
    <row r="5" spans="2:11" ht="16.5" customHeight="1">
      <c r="B5" s="67"/>
      <c r="C5" s="1" t="s">
        <v>2</v>
      </c>
      <c r="D5" s="1" t="s">
        <v>3</v>
      </c>
      <c r="E5" s="2" t="s">
        <v>4</v>
      </c>
      <c r="F5" s="3">
        <v>683</v>
      </c>
      <c r="G5" s="32">
        <v>5</v>
      </c>
      <c r="H5" s="49"/>
      <c r="I5" s="32">
        <f t="shared" si="0"/>
        <v>0</v>
      </c>
      <c r="J5" s="37">
        <f t="shared" si="1"/>
        <v>0</v>
      </c>
      <c r="K5" s="2"/>
    </row>
    <row r="6" spans="2:14" ht="16.5" customHeight="1">
      <c r="B6" s="67"/>
      <c r="C6" s="1" t="s">
        <v>5</v>
      </c>
      <c r="D6" s="1" t="s">
        <v>216</v>
      </c>
      <c r="E6" s="2" t="s">
        <v>6</v>
      </c>
      <c r="F6" s="3">
        <v>102</v>
      </c>
      <c r="G6" s="32">
        <v>1</v>
      </c>
      <c r="H6" s="49"/>
      <c r="I6" s="32">
        <f t="shared" si="0"/>
        <v>0</v>
      </c>
      <c r="J6" s="37">
        <f t="shared" si="1"/>
        <v>0</v>
      </c>
      <c r="K6" s="2"/>
      <c r="N6" s="23"/>
    </row>
    <row r="7" spans="2:11" ht="16.5" customHeight="1">
      <c r="B7" s="67"/>
      <c r="C7" s="1" t="s">
        <v>7</v>
      </c>
      <c r="D7" s="1" t="s">
        <v>8</v>
      </c>
      <c r="E7" s="2" t="s">
        <v>9</v>
      </c>
      <c r="F7" s="3">
        <v>46</v>
      </c>
      <c r="G7" s="32">
        <v>1</v>
      </c>
      <c r="H7" s="49">
        <v>10</v>
      </c>
      <c r="I7" s="32">
        <f t="shared" si="0"/>
        <v>10</v>
      </c>
      <c r="J7" s="37">
        <f t="shared" si="1"/>
        <v>460</v>
      </c>
      <c r="K7" s="2"/>
    </row>
    <row r="8" spans="2:11" ht="16.5" customHeight="1">
      <c r="B8" s="67"/>
      <c r="C8" s="1" t="s">
        <v>10</v>
      </c>
      <c r="D8" s="1" t="s">
        <v>11</v>
      </c>
      <c r="E8" s="2" t="s">
        <v>12</v>
      </c>
      <c r="F8" s="3">
        <v>1023</v>
      </c>
      <c r="G8" s="32">
        <v>2</v>
      </c>
      <c r="H8" s="49"/>
      <c r="I8" s="32">
        <f t="shared" si="0"/>
        <v>0</v>
      </c>
      <c r="J8" s="37">
        <f t="shared" si="1"/>
        <v>0</v>
      </c>
      <c r="K8" s="2"/>
    </row>
    <row r="9" spans="2:11" ht="16.5" customHeight="1">
      <c r="B9" s="67"/>
      <c r="C9" s="1" t="s">
        <v>13</v>
      </c>
      <c r="D9" s="1" t="s">
        <v>14</v>
      </c>
      <c r="E9" s="2" t="s">
        <v>15</v>
      </c>
      <c r="F9" s="3">
        <v>34</v>
      </c>
      <c r="G9" s="32">
        <v>0.5</v>
      </c>
      <c r="H9" s="49">
        <v>3</v>
      </c>
      <c r="I9" s="32">
        <f t="shared" si="0"/>
        <v>1.5</v>
      </c>
      <c r="J9" s="37">
        <f t="shared" si="1"/>
        <v>102</v>
      </c>
      <c r="K9" s="2"/>
    </row>
    <row r="10" spans="2:11" ht="16.5" customHeight="1">
      <c r="B10" s="67"/>
      <c r="C10" s="2" t="s">
        <v>173</v>
      </c>
      <c r="D10" s="2" t="s">
        <v>144</v>
      </c>
      <c r="E10" s="2"/>
      <c r="F10" s="3">
        <v>41</v>
      </c>
      <c r="G10" s="32">
        <v>5</v>
      </c>
      <c r="H10" s="49"/>
      <c r="I10" s="32">
        <f t="shared" si="0"/>
        <v>0</v>
      </c>
      <c r="J10" s="37">
        <f t="shared" si="1"/>
        <v>0</v>
      </c>
      <c r="K10" s="2"/>
    </row>
    <row r="11" spans="2:11" ht="16.5" customHeight="1">
      <c r="B11" s="67"/>
      <c r="C11" s="1" t="s">
        <v>174</v>
      </c>
      <c r="D11" s="1" t="s">
        <v>218</v>
      </c>
      <c r="E11" s="2" t="s">
        <v>145</v>
      </c>
      <c r="F11" s="3">
        <v>36</v>
      </c>
      <c r="G11" s="32">
        <v>0.5</v>
      </c>
      <c r="H11" s="49"/>
      <c r="I11" s="32">
        <f t="shared" si="0"/>
        <v>0</v>
      </c>
      <c r="J11" s="37">
        <f t="shared" si="1"/>
        <v>0</v>
      </c>
      <c r="K11" s="2"/>
    </row>
    <row r="12" spans="2:11" ht="16.5" customHeight="1" thickBot="1">
      <c r="B12" s="68"/>
      <c r="C12" s="19" t="s">
        <v>220</v>
      </c>
      <c r="D12" s="19" t="s">
        <v>219</v>
      </c>
      <c r="E12" s="20" t="s">
        <v>145</v>
      </c>
      <c r="F12" s="21">
        <v>36</v>
      </c>
      <c r="G12" s="33">
        <v>0.5</v>
      </c>
      <c r="H12" s="50"/>
      <c r="I12" s="33">
        <f t="shared" si="0"/>
        <v>0</v>
      </c>
      <c r="J12" s="38">
        <f t="shared" si="1"/>
        <v>0</v>
      </c>
      <c r="K12" s="20"/>
    </row>
    <row r="13" spans="2:11" ht="16.5" customHeight="1">
      <c r="B13" s="71" t="s">
        <v>150</v>
      </c>
      <c r="C13" s="8" t="s">
        <v>16</v>
      </c>
      <c r="D13" s="8" t="s">
        <v>17</v>
      </c>
      <c r="E13" s="9" t="s">
        <v>18</v>
      </c>
      <c r="F13" s="10">
        <v>593</v>
      </c>
      <c r="G13" s="34">
        <v>10</v>
      </c>
      <c r="H13" s="51">
        <v>30</v>
      </c>
      <c r="I13" s="34">
        <f>G13*H13</f>
        <v>300</v>
      </c>
      <c r="J13" s="39">
        <f t="shared" si="1"/>
        <v>17790</v>
      </c>
      <c r="K13" s="9"/>
    </row>
    <row r="14" spans="2:11" ht="16.5" customHeight="1">
      <c r="B14" s="71"/>
      <c r="C14" s="1" t="s">
        <v>19</v>
      </c>
      <c r="D14" s="1" t="s">
        <v>20</v>
      </c>
      <c r="E14" s="2" t="s">
        <v>21</v>
      </c>
      <c r="F14" s="3">
        <v>150</v>
      </c>
      <c r="G14" s="32">
        <v>0.5</v>
      </c>
      <c r="H14" s="49">
        <v>30</v>
      </c>
      <c r="I14" s="32">
        <f aca="true" t="shared" si="2" ref="I14:I24">G14*H14</f>
        <v>15</v>
      </c>
      <c r="J14" s="37">
        <f t="shared" si="1"/>
        <v>4500</v>
      </c>
      <c r="K14" s="2"/>
    </row>
    <row r="15" spans="2:11" ht="16.5" customHeight="1">
      <c r="B15" s="71"/>
      <c r="C15" s="1" t="s">
        <v>22</v>
      </c>
      <c r="D15" s="1" t="s">
        <v>23</v>
      </c>
      <c r="E15" s="2" t="s">
        <v>24</v>
      </c>
      <c r="F15" s="3">
        <v>92</v>
      </c>
      <c r="G15" s="32">
        <v>1</v>
      </c>
      <c r="H15" s="49">
        <v>20</v>
      </c>
      <c r="I15" s="32">
        <f t="shared" si="2"/>
        <v>20</v>
      </c>
      <c r="J15" s="37">
        <f t="shared" si="1"/>
        <v>1840</v>
      </c>
      <c r="K15" s="2"/>
    </row>
    <row r="16" spans="2:11" ht="16.5" customHeight="1">
      <c r="B16" s="71"/>
      <c r="C16" s="1" t="s">
        <v>25</v>
      </c>
      <c r="D16" s="1" t="s">
        <v>26</v>
      </c>
      <c r="E16" s="2" t="s">
        <v>27</v>
      </c>
      <c r="F16" s="3">
        <v>69</v>
      </c>
      <c r="G16" s="32">
        <v>1</v>
      </c>
      <c r="H16" s="49"/>
      <c r="I16" s="32">
        <f t="shared" si="2"/>
        <v>0</v>
      </c>
      <c r="J16" s="37">
        <f t="shared" si="1"/>
        <v>0</v>
      </c>
      <c r="K16" s="2"/>
    </row>
    <row r="17" spans="2:11" ht="16.5" customHeight="1">
      <c r="B17" s="71"/>
      <c r="C17" s="1" t="s">
        <v>28</v>
      </c>
      <c r="D17" s="1" t="s">
        <v>29</v>
      </c>
      <c r="E17" s="2" t="s">
        <v>30</v>
      </c>
      <c r="F17" s="3">
        <v>1120</v>
      </c>
      <c r="G17" s="32">
        <v>5</v>
      </c>
      <c r="H17" s="49">
        <v>83</v>
      </c>
      <c r="I17" s="32">
        <f t="shared" si="2"/>
        <v>415</v>
      </c>
      <c r="J17" s="37">
        <f t="shared" si="1"/>
        <v>92960</v>
      </c>
      <c r="K17" s="2"/>
    </row>
    <row r="18" spans="2:11" ht="16.5" customHeight="1">
      <c r="B18" s="71"/>
      <c r="C18" s="1" t="s">
        <v>31</v>
      </c>
      <c r="D18" s="1" t="s">
        <v>32</v>
      </c>
      <c r="E18" s="2" t="s">
        <v>33</v>
      </c>
      <c r="F18" s="3">
        <v>1043</v>
      </c>
      <c r="G18" s="32">
        <v>5</v>
      </c>
      <c r="H18" s="49"/>
      <c r="I18" s="32">
        <f t="shared" si="2"/>
        <v>0</v>
      </c>
      <c r="J18" s="37">
        <f t="shared" si="1"/>
        <v>0</v>
      </c>
      <c r="K18" s="2"/>
    </row>
    <row r="19" spans="2:11" ht="16.5" customHeight="1">
      <c r="B19" s="71"/>
      <c r="C19" s="1" t="s">
        <v>34</v>
      </c>
      <c r="D19" s="1" t="s">
        <v>191</v>
      </c>
      <c r="E19" s="2" t="s">
        <v>35</v>
      </c>
      <c r="F19" s="3">
        <v>2677</v>
      </c>
      <c r="G19" s="32">
        <v>10</v>
      </c>
      <c r="H19" s="49"/>
      <c r="I19" s="32">
        <f t="shared" si="2"/>
        <v>0</v>
      </c>
      <c r="J19" s="37">
        <f t="shared" si="1"/>
        <v>0</v>
      </c>
      <c r="K19" s="2"/>
    </row>
    <row r="20" spans="2:11" ht="16.5" customHeight="1">
      <c r="B20" s="71"/>
      <c r="C20" s="1" t="s">
        <v>154</v>
      </c>
      <c r="D20" s="1" t="s">
        <v>155</v>
      </c>
      <c r="E20" s="2"/>
      <c r="F20" s="3">
        <v>13</v>
      </c>
      <c r="G20" s="32">
        <v>2</v>
      </c>
      <c r="H20" s="49"/>
      <c r="I20" s="32">
        <f t="shared" si="2"/>
        <v>0</v>
      </c>
      <c r="J20" s="37">
        <f t="shared" si="1"/>
        <v>0</v>
      </c>
      <c r="K20" s="2"/>
    </row>
    <row r="21" spans="2:11" ht="16.5" customHeight="1">
      <c r="B21" s="71"/>
      <c r="C21" s="1" t="s">
        <v>36</v>
      </c>
      <c r="D21" s="1" t="s">
        <v>37</v>
      </c>
      <c r="E21" s="2" t="s">
        <v>38</v>
      </c>
      <c r="F21" s="3">
        <v>1222</v>
      </c>
      <c r="G21" s="32">
        <v>2</v>
      </c>
      <c r="H21" s="49"/>
      <c r="I21" s="32">
        <f t="shared" si="2"/>
        <v>0</v>
      </c>
      <c r="J21" s="37">
        <f t="shared" si="1"/>
        <v>0</v>
      </c>
      <c r="K21" s="2"/>
    </row>
    <row r="22" spans="2:11" ht="16.5" customHeight="1">
      <c r="B22" s="71"/>
      <c r="C22" s="1" t="s">
        <v>39</v>
      </c>
      <c r="D22" s="1" t="s">
        <v>20</v>
      </c>
      <c r="E22" s="2" t="s">
        <v>40</v>
      </c>
      <c r="F22" s="3">
        <v>143</v>
      </c>
      <c r="G22" s="32">
        <v>0.5</v>
      </c>
      <c r="H22" s="49"/>
      <c r="I22" s="32">
        <f t="shared" si="2"/>
        <v>0</v>
      </c>
      <c r="J22" s="37">
        <f t="shared" si="1"/>
        <v>0</v>
      </c>
      <c r="K22" s="2"/>
    </row>
    <row r="23" spans="2:11" ht="16.5" customHeight="1">
      <c r="B23" s="71"/>
      <c r="C23" s="1" t="s">
        <v>41</v>
      </c>
      <c r="D23" s="1" t="s">
        <v>42</v>
      </c>
      <c r="E23" s="2" t="s">
        <v>43</v>
      </c>
      <c r="F23" s="3">
        <v>190</v>
      </c>
      <c r="G23" s="32">
        <v>0.5</v>
      </c>
      <c r="H23" s="49">
        <v>25</v>
      </c>
      <c r="I23" s="32">
        <f t="shared" si="2"/>
        <v>12.5</v>
      </c>
      <c r="J23" s="37">
        <f t="shared" si="1"/>
        <v>4750</v>
      </c>
      <c r="K23" s="2"/>
    </row>
    <row r="24" spans="2:11" ht="16.5" customHeight="1">
      <c r="B24" s="71"/>
      <c r="C24" s="1" t="s">
        <v>44</v>
      </c>
      <c r="D24" s="1" t="s">
        <v>45</v>
      </c>
      <c r="E24" s="2" t="s">
        <v>46</v>
      </c>
      <c r="F24" s="3">
        <v>4035</v>
      </c>
      <c r="G24" s="32">
        <v>20</v>
      </c>
      <c r="H24" s="49"/>
      <c r="I24" s="32">
        <f t="shared" si="2"/>
        <v>0</v>
      </c>
      <c r="J24" s="37">
        <f t="shared" si="1"/>
        <v>0</v>
      </c>
      <c r="K24" s="2"/>
    </row>
    <row r="25" spans="2:11" ht="16.5" customHeight="1" thickBot="1">
      <c r="B25" s="72"/>
      <c r="C25" s="11" t="s">
        <v>177</v>
      </c>
      <c r="D25" s="11" t="s">
        <v>192</v>
      </c>
      <c r="E25" s="12" t="s">
        <v>253</v>
      </c>
      <c r="F25" s="13">
        <v>8692</v>
      </c>
      <c r="G25" s="35">
        <v>20</v>
      </c>
      <c r="H25" s="52"/>
      <c r="I25" s="35">
        <f>G25*H25</f>
        <v>0</v>
      </c>
      <c r="J25" s="38">
        <f t="shared" si="1"/>
        <v>0</v>
      </c>
      <c r="K25" s="12"/>
    </row>
    <row r="26" spans="2:11" ht="16.5" customHeight="1">
      <c r="B26" s="73" t="s">
        <v>224</v>
      </c>
      <c r="C26" s="8" t="s">
        <v>47</v>
      </c>
      <c r="D26" s="8" t="s">
        <v>194</v>
      </c>
      <c r="E26" s="9" t="s">
        <v>48</v>
      </c>
      <c r="F26" s="10">
        <v>3221</v>
      </c>
      <c r="G26" s="34">
        <v>15</v>
      </c>
      <c r="H26" s="51">
        <v>60</v>
      </c>
      <c r="I26" s="34">
        <f>G26*H26</f>
        <v>900</v>
      </c>
      <c r="J26" s="39">
        <f t="shared" si="1"/>
        <v>193260</v>
      </c>
      <c r="K26" s="9"/>
    </row>
    <row r="27" spans="2:11" ht="16.5" customHeight="1">
      <c r="B27" s="74"/>
      <c r="C27" s="1" t="s">
        <v>200</v>
      </c>
      <c r="D27" s="1" t="s">
        <v>195</v>
      </c>
      <c r="E27" s="2" t="s">
        <v>48</v>
      </c>
      <c r="F27" s="3">
        <v>3221</v>
      </c>
      <c r="G27" s="32">
        <v>15</v>
      </c>
      <c r="H27" s="49"/>
      <c r="I27" s="32">
        <f aca="true" t="shared" si="3" ref="I27:I35">G27*H27</f>
        <v>0</v>
      </c>
      <c r="J27" s="37">
        <f t="shared" si="1"/>
        <v>0</v>
      </c>
      <c r="K27" s="2"/>
    </row>
    <row r="28" spans="2:11" ht="16.5" customHeight="1">
      <c r="B28" s="74"/>
      <c r="C28" s="1" t="s">
        <v>49</v>
      </c>
      <c r="D28" s="1" t="s">
        <v>196</v>
      </c>
      <c r="E28" s="2" t="s">
        <v>48</v>
      </c>
      <c r="F28" s="3">
        <v>4211</v>
      </c>
      <c r="G28" s="32">
        <v>15</v>
      </c>
      <c r="H28" s="49">
        <v>20</v>
      </c>
      <c r="I28" s="32">
        <f t="shared" si="3"/>
        <v>300</v>
      </c>
      <c r="J28" s="37">
        <f t="shared" si="1"/>
        <v>84220</v>
      </c>
      <c r="K28" s="2"/>
    </row>
    <row r="29" spans="2:11" ht="16.5" customHeight="1">
      <c r="B29" s="74"/>
      <c r="C29" s="1" t="s">
        <v>50</v>
      </c>
      <c r="D29" s="1" t="s">
        <v>198</v>
      </c>
      <c r="E29" s="2" t="s">
        <v>48</v>
      </c>
      <c r="F29" s="3">
        <v>2658</v>
      </c>
      <c r="G29" s="32">
        <v>15</v>
      </c>
      <c r="H29" s="49"/>
      <c r="I29" s="32">
        <f t="shared" si="3"/>
        <v>0</v>
      </c>
      <c r="J29" s="37">
        <f t="shared" si="1"/>
        <v>0</v>
      </c>
      <c r="K29" s="2"/>
    </row>
    <row r="30" spans="2:11" ht="16.5" customHeight="1">
      <c r="B30" s="74"/>
      <c r="C30" s="1" t="s">
        <v>51</v>
      </c>
      <c r="D30" s="1" t="s">
        <v>197</v>
      </c>
      <c r="E30" s="2" t="s">
        <v>48</v>
      </c>
      <c r="F30" s="3">
        <v>3317</v>
      </c>
      <c r="G30" s="32">
        <v>15</v>
      </c>
      <c r="H30" s="49"/>
      <c r="I30" s="32">
        <f t="shared" si="3"/>
        <v>0</v>
      </c>
      <c r="J30" s="37">
        <f t="shared" si="1"/>
        <v>0</v>
      </c>
      <c r="K30" s="2"/>
    </row>
    <row r="31" spans="2:11" ht="16.5" customHeight="1">
      <c r="B31" s="74"/>
      <c r="C31" s="1" t="s">
        <v>158</v>
      </c>
      <c r="D31" s="1" t="s">
        <v>199</v>
      </c>
      <c r="E31" s="2" t="s">
        <v>48</v>
      </c>
      <c r="F31" s="3">
        <v>2658</v>
      </c>
      <c r="G31" s="32">
        <v>15</v>
      </c>
      <c r="H31" s="49"/>
      <c r="I31" s="32">
        <f t="shared" si="3"/>
        <v>0</v>
      </c>
      <c r="J31" s="37">
        <f t="shared" si="1"/>
        <v>0</v>
      </c>
      <c r="K31" s="2"/>
    </row>
    <row r="32" spans="2:11" ht="16.5" customHeight="1">
      <c r="B32" s="74"/>
      <c r="C32" s="1" t="s">
        <v>221</v>
      </c>
      <c r="D32" s="1" t="s">
        <v>222</v>
      </c>
      <c r="E32" s="2" t="s">
        <v>48</v>
      </c>
      <c r="F32" s="3">
        <v>2641</v>
      </c>
      <c r="G32" s="32">
        <v>15</v>
      </c>
      <c r="H32" s="49"/>
      <c r="I32" s="32">
        <f t="shared" si="3"/>
        <v>0</v>
      </c>
      <c r="J32" s="37">
        <f t="shared" si="1"/>
        <v>0</v>
      </c>
      <c r="K32" s="2"/>
    </row>
    <row r="33" spans="2:11" ht="16.5" customHeight="1">
      <c r="B33" s="74"/>
      <c r="C33" s="1" t="s">
        <v>201</v>
      </c>
      <c r="D33" s="1" t="s">
        <v>159</v>
      </c>
      <c r="E33" s="2" t="s">
        <v>52</v>
      </c>
      <c r="F33" s="3">
        <v>7610</v>
      </c>
      <c r="G33" s="32">
        <v>40</v>
      </c>
      <c r="H33" s="49">
        <v>50</v>
      </c>
      <c r="I33" s="32">
        <f t="shared" si="3"/>
        <v>2000</v>
      </c>
      <c r="J33" s="37">
        <f t="shared" si="1"/>
        <v>380500</v>
      </c>
      <c r="K33" s="2"/>
    </row>
    <row r="34" spans="2:11" ht="16.5" customHeight="1">
      <c r="B34" s="74"/>
      <c r="C34" s="1" t="s">
        <v>202</v>
      </c>
      <c r="D34" s="1" t="s">
        <v>160</v>
      </c>
      <c r="E34" s="2" t="s">
        <v>161</v>
      </c>
      <c r="F34" s="3">
        <v>7761</v>
      </c>
      <c r="G34" s="32">
        <v>40</v>
      </c>
      <c r="H34" s="49"/>
      <c r="I34" s="32">
        <f t="shared" si="3"/>
        <v>0</v>
      </c>
      <c r="J34" s="37">
        <f t="shared" si="1"/>
        <v>0</v>
      </c>
      <c r="K34" s="2"/>
    </row>
    <row r="35" spans="2:11" ht="16.5" customHeight="1" thickBot="1">
      <c r="B35" s="75"/>
      <c r="C35" s="11" t="s">
        <v>223</v>
      </c>
      <c r="D35" s="11" t="s">
        <v>193</v>
      </c>
      <c r="E35" s="12" t="s">
        <v>53</v>
      </c>
      <c r="F35" s="13">
        <v>3426</v>
      </c>
      <c r="G35" s="35">
        <v>5</v>
      </c>
      <c r="H35" s="52">
        <v>3</v>
      </c>
      <c r="I35" s="35">
        <f t="shared" si="3"/>
        <v>15</v>
      </c>
      <c r="J35" s="40">
        <f t="shared" si="1"/>
        <v>10278</v>
      </c>
      <c r="K35" s="12"/>
    </row>
    <row r="36" spans="2:11" ht="16.5" customHeight="1">
      <c r="B36" s="67" t="s">
        <v>54</v>
      </c>
      <c r="C36" s="8" t="s">
        <v>55</v>
      </c>
      <c r="D36" s="8" t="s">
        <v>205</v>
      </c>
      <c r="E36" s="9" t="s">
        <v>56</v>
      </c>
      <c r="F36" s="10">
        <v>4457</v>
      </c>
      <c r="G36" s="34">
        <v>15</v>
      </c>
      <c r="H36" s="51">
        <v>45</v>
      </c>
      <c r="I36" s="34">
        <f aca="true" t="shared" si="4" ref="I36:I48">G36*H36</f>
        <v>675</v>
      </c>
      <c r="J36" s="41">
        <f t="shared" si="1"/>
        <v>200565</v>
      </c>
      <c r="K36" s="9"/>
    </row>
    <row r="37" spans="2:11" ht="16.5" customHeight="1">
      <c r="B37" s="67"/>
      <c r="C37" s="1" t="s">
        <v>57</v>
      </c>
      <c r="D37" s="1" t="s">
        <v>207</v>
      </c>
      <c r="E37" s="2" t="s">
        <v>56</v>
      </c>
      <c r="F37" s="3">
        <v>4617</v>
      </c>
      <c r="G37" s="32">
        <v>15</v>
      </c>
      <c r="H37" s="49"/>
      <c r="I37" s="32">
        <f t="shared" si="4"/>
        <v>0</v>
      </c>
      <c r="J37" s="37">
        <f t="shared" si="1"/>
        <v>0</v>
      </c>
      <c r="K37" s="2"/>
    </row>
    <row r="38" spans="2:11" ht="16.5" customHeight="1">
      <c r="B38" s="67"/>
      <c r="C38" s="1" t="s">
        <v>60</v>
      </c>
      <c r="D38" s="1" t="s">
        <v>206</v>
      </c>
      <c r="E38" s="2" t="s">
        <v>56</v>
      </c>
      <c r="F38" s="3">
        <v>7312</v>
      </c>
      <c r="G38" s="32">
        <v>15</v>
      </c>
      <c r="H38" s="49"/>
      <c r="I38" s="32">
        <f t="shared" si="4"/>
        <v>0</v>
      </c>
      <c r="J38" s="37">
        <f t="shared" si="1"/>
        <v>0</v>
      </c>
      <c r="K38" s="2"/>
    </row>
    <row r="39" spans="2:11" ht="16.5" customHeight="1">
      <c r="B39" s="67"/>
      <c r="C39" s="1" t="s">
        <v>62</v>
      </c>
      <c r="D39" s="1" t="s">
        <v>58</v>
      </c>
      <c r="E39" s="2" t="s">
        <v>59</v>
      </c>
      <c r="F39" s="3">
        <v>6570</v>
      </c>
      <c r="G39" s="32">
        <v>20</v>
      </c>
      <c r="H39" s="49"/>
      <c r="I39" s="32">
        <f t="shared" si="4"/>
        <v>0</v>
      </c>
      <c r="J39" s="37">
        <f t="shared" si="1"/>
        <v>0</v>
      </c>
      <c r="K39" s="2"/>
    </row>
    <row r="40" spans="2:11" ht="16.5" customHeight="1">
      <c r="B40" s="67"/>
      <c r="C40" s="1" t="s">
        <v>65</v>
      </c>
      <c r="D40" s="1" t="s">
        <v>208</v>
      </c>
      <c r="E40" s="2" t="s">
        <v>61</v>
      </c>
      <c r="F40" s="3">
        <v>7161</v>
      </c>
      <c r="G40" s="32">
        <v>10</v>
      </c>
      <c r="H40" s="49">
        <v>40</v>
      </c>
      <c r="I40" s="32">
        <f t="shared" si="4"/>
        <v>400</v>
      </c>
      <c r="J40" s="37">
        <f t="shared" si="1"/>
        <v>286440</v>
      </c>
      <c r="K40" s="2"/>
    </row>
    <row r="41" spans="2:11" ht="16.5" customHeight="1">
      <c r="B41" s="67"/>
      <c r="C41" s="1" t="s">
        <v>67</v>
      </c>
      <c r="D41" s="1" t="s">
        <v>63</v>
      </c>
      <c r="E41" s="2" t="s">
        <v>64</v>
      </c>
      <c r="F41" s="3">
        <v>3432</v>
      </c>
      <c r="G41" s="32">
        <v>30</v>
      </c>
      <c r="H41" s="49"/>
      <c r="I41" s="32">
        <f t="shared" si="4"/>
        <v>0</v>
      </c>
      <c r="J41" s="37">
        <f t="shared" si="1"/>
        <v>0</v>
      </c>
      <c r="K41" s="2"/>
    </row>
    <row r="42" spans="2:11" ht="16.5" customHeight="1">
      <c r="B42" s="67"/>
      <c r="C42" s="1" t="s">
        <v>69</v>
      </c>
      <c r="D42" s="1" t="s">
        <v>166</v>
      </c>
      <c r="E42" s="2" t="s">
        <v>66</v>
      </c>
      <c r="F42" s="3">
        <v>2099</v>
      </c>
      <c r="G42" s="32">
        <v>10</v>
      </c>
      <c r="H42" s="49"/>
      <c r="I42" s="32">
        <f t="shared" si="4"/>
        <v>0</v>
      </c>
      <c r="J42" s="37">
        <f t="shared" si="1"/>
        <v>0</v>
      </c>
      <c r="K42" s="2"/>
    </row>
    <row r="43" spans="2:11" ht="16.5" customHeight="1">
      <c r="B43" s="67"/>
      <c r="C43" s="1" t="s">
        <v>72</v>
      </c>
      <c r="D43" s="1" t="s">
        <v>186</v>
      </c>
      <c r="E43" s="2" t="s">
        <v>68</v>
      </c>
      <c r="F43" s="3">
        <v>1041</v>
      </c>
      <c r="G43" s="32">
        <v>2</v>
      </c>
      <c r="H43" s="49">
        <v>110</v>
      </c>
      <c r="I43" s="32">
        <f t="shared" si="4"/>
        <v>220</v>
      </c>
      <c r="J43" s="37">
        <f t="shared" si="1"/>
        <v>114510</v>
      </c>
      <c r="K43" s="2"/>
    </row>
    <row r="44" spans="2:11" ht="16.5" customHeight="1">
      <c r="B44" s="67"/>
      <c r="C44" s="1" t="s">
        <v>75</v>
      </c>
      <c r="D44" s="1" t="s">
        <v>70</v>
      </c>
      <c r="E44" s="2" t="s">
        <v>71</v>
      </c>
      <c r="F44" s="3">
        <v>2296</v>
      </c>
      <c r="G44" s="32">
        <v>5</v>
      </c>
      <c r="H44" s="49"/>
      <c r="I44" s="32">
        <f t="shared" si="4"/>
        <v>0</v>
      </c>
      <c r="J44" s="37">
        <f t="shared" si="1"/>
        <v>0</v>
      </c>
      <c r="K44" s="2"/>
    </row>
    <row r="45" spans="2:11" ht="16.5" customHeight="1">
      <c r="B45" s="67"/>
      <c r="C45" s="1" t="s">
        <v>203</v>
      </c>
      <c r="D45" s="1" t="s">
        <v>73</v>
      </c>
      <c r="E45" s="2" t="s">
        <v>74</v>
      </c>
      <c r="F45" s="3">
        <v>1487</v>
      </c>
      <c r="G45" s="32">
        <v>5</v>
      </c>
      <c r="H45" s="49"/>
      <c r="I45" s="32">
        <f t="shared" si="4"/>
        <v>0</v>
      </c>
      <c r="J45" s="37">
        <f t="shared" si="1"/>
        <v>0</v>
      </c>
      <c r="K45" s="2"/>
    </row>
    <row r="46" spans="2:11" ht="16.5" customHeight="1">
      <c r="B46" s="67"/>
      <c r="C46" s="1" t="s">
        <v>204</v>
      </c>
      <c r="D46" s="1" t="s">
        <v>76</v>
      </c>
      <c r="E46" s="2" t="s">
        <v>77</v>
      </c>
      <c r="F46" s="3">
        <v>694</v>
      </c>
      <c r="G46" s="32">
        <v>2</v>
      </c>
      <c r="H46" s="49"/>
      <c r="I46" s="32">
        <f t="shared" si="4"/>
        <v>0</v>
      </c>
      <c r="J46" s="37">
        <f t="shared" si="1"/>
        <v>0</v>
      </c>
      <c r="K46" s="2"/>
    </row>
    <row r="47" spans="2:11" ht="16.5" customHeight="1">
      <c r="B47" s="67"/>
      <c r="C47" s="1" t="s">
        <v>225</v>
      </c>
      <c r="D47" s="1" t="s">
        <v>226</v>
      </c>
      <c r="E47" s="2" t="s">
        <v>254</v>
      </c>
      <c r="F47" s="3">
        <v>15081</v>
      </c>
      <c r="G47" s="32">
        <v>20</v>
      </c>
      <c r="H47" s="49"/>
      <c r="I47" s="32">
        <f t="shared" si="4"/>
        <v>0</v>
      </c>
      <c r="J47" s="37">
        <f t="shared" si="1"/>
        <v>0</v>
      </c>
      <c r="K47" s="2"/>
    </row>
    <row r="48" spans="2:11" ht="30" customHeight="1" thickBot="1">
      <c r="B48" s="68"/>
      <c r="C48" s="11" t="s">
        <v>227</v>
      </c>
      <c r="D48" s="11" t="s">
        <v>228</v>
      </c>
      <c r="E48" s="12" t="s">
        <v>242</v>
      </c>
      <c r="F48" s="13">
        <v>12397</v>
      </c>
      <c r="G48" s="35">
        <v>20</v>
      </c>
      <c r="H48" s="52"/>
      <c r="I48" s="35">
        <f t="shared" si="4"/>
        <v>0</v>
      </c>
      <c r="J48" s="40">
        <f t="shared" si="1"/>
        <v>0</v>
      </c>
      <c r="K48" s="12"/>
    </row>
    <row r="49" spans="2:11" ht="16.5" customHeight="1">
      <c r="B49" s="67" t="s">
        <v>151</v>
      </c>
      <c r="C49" s="8" t="s">
        <v>78</v>
      </c>
      <c r="D49" s="8" t="s">
        <v>183</v>
      </c>
      <c r="E49" s="9" t="s">
        <v>79</v>
      </c>
      <c r="F49" s="10">
        <v>4217</v>
      </c>
      <c r="G49" s="34">
        <v>10</v>
      </c>
      <c r="H49" s="51">
        <v>110</v>
      </c>
      <c r="I49" s="34">
        <f aca="true" t="shared" si="5" ref="I49:I60">G49*H49</f>
        <v>1100</v>
      </c>
      <c r="J49" s="41">
        <f t="shared" si="1"/>
        <v>463870</v>
      </c>
      <c r="K49" s="9"/>
    </row>
    <row r="50" spans="2:11" ht="16.5" customHeight="1">
      <c r="B50" s="67"/>
      <c r="C50" s="1" t="s">
        <v>80</v>
      </c>
      <c r="D50" s="1" t="s">
        <v>184</v>
      </c>
      <c r="E50" s="2" t="s">
        <v>79</v>
      </c>
      <c r="F50" s="3">
        <v>4217</v>
      </c>
      <c r="G50" s="32">
        <v>10</v>
      </c>
      <c r="H50" s="49"/>
      <c r="I50" s="32">
        <f t="shared" si="5"/>
        <v>0</v>
      </c>
      <c r="J50" s="37">
        <f t="shared" si="1"/>
        <v>0</v>
      </c>
      <c r="K50" s="2"/>
    </row>
    <row r="51" spans="2:11" ht="16.5" customHeight="1">
      <c r="B51" s="67"/>
      <c r="C51" s="1" t="s">
        <v>82</v>
      </c>
      <c r="D51" s="1" t="s">
        <v>185</v>
      </c>
      <c r="E51" s="2" t="s">
        <v>182</v>
      </c>
      <c r="F51" s="3">
        <v>4217</v>
      </c>
      <c r="G51" s="32">
        <v>10</v>
      </c>
      <c r="H51" s="49"/>
      <c r="I51" s="32">
        <f t="shared" si="5"/>
        <v>0</v>
      </c>
      <c r="J51" s="37">
        <f t="shared" si="1"/>
        <v>0</v>
      </c>
      <c r="K51" s="2"/>
    </row>
    <row r="52" spans="2:11" ht="16.5" customHeight="1">
      <c r="B52" s="67"/>
      <c r="C52" s="1" t="s">
        <v>84</v>
      </c>
      <c r="D52" s="1" t="s">
        <v>167</v>
      </c>
      <c r="E52" s="2" t="s">
        <v>81</v>
      </c>
      <c r="F52" s="3">
        <v>3238</v>
      </c>
      <c r="G52" s="32">
        <v>10</v>
      </c>
      <c r="H52" s="49">
        <v>30</v>
      </c>
      <c r="I52" s="32">
        <f t="shared" si="5"/>
        <v>300</v>
      </c>
      <c r="J52" s="37">
        <f t="shared" si="1"/>
        <v>97140</v>
      </c>
      <c r="K52" s="2"/>
    </row>
    <row r="53" spans="2:11" ht="16.5" customHeight="1">
      <c r="B53" s="67"/>
      <c r="C53" s="1" t="s">
        <v>87</v>
      </c>
      <c r="D53" s="1" t="s">
        <v>168</v>
      </c>
      <c r="E53" s="2" t="s">
        <v>83</v>
      </c>
      <c r="F53" s="3">
        <v>3040</v>
      </c>
      <c r="G53" s="32">
        <v>10</v>
      </c>
      <c r="H53" s="49"/>
      <c r="I53" s="32">
        <f t="shared" si="5"/>
        <v>0</v>
      </c>
      <c r="J53" s="37">
        <f t="shared" si="1"/>
        <v>0</v>
      </c>
      <c r="K53" s="2"/>
    </row>
    <row r="54" spans="2:11" ht="16.5" customHeight="1">
      <c r="B54" s="67"/>
      <c r="C54" s="1" t="s">
        <v>89</v>
      </c>
      <c r="D54" s="1" t="s">
        <v>85</v>
      </c>
      <c r="E54" s="2" t="s">
        <v>86</v>
      </c>
      <c r="F54" s="3">
        <v>4932</v>
      </c>
      <c r="G54" s="32">
        <v>10</v>
      </c>
      <c r="H54" s="49"/>
      <c r="I54" s="32">
        <f t="shared" si="5"/>
        <v>0</v>
      </c>
      <c r="J54" s="37">
        <f t="shared" si="1"/>
        <v>0</v>
      </c>
      <c r="K54" s="2"/>
    </row>
    <row r="55" spans="2:11" ht="16.5" customHeight="1">
      <c r="B55" s="67"/>
      <c r="C55" s="1" t="s">
        <v>91</v>
      </c>
      <c r="D55" s="1" t="s">
        <v>169</v>
      </c>
      <c r="E55" s="2" t="s">
        <v>88</v>
      </c>
      <c r="F55" s="3">
        <v>928</v>
      </c>
      <c r="G55" s="32">
        <v>5</v>
      </c>
      <c r="H55" s="49"/>
      <c r="I55" s="32">
        <f t="shared" si="5"/>
        <v>0</v>
      </c>
      <c r="J55" s="37">
        <f t="shared" si="1"/>
        <v>0</v>
      </c>
      <c r="K55" s="2"/>
    </row>
    <row r="56" spans="2:11" ht="16.5" customHeight="1">
      <c r="B56" s="67"/>
      <c r="C56" s="1" t="s">
        <v>175</v>
      </c>
      <c r="D56" s="1" t="s">
        <v>170</v>
      </c>
      <c r="E56" s="2" t="s">
        <v>90</v>
      </c>
      <c r="F56" s="3">
        <v>1193</v>
      </c>
      <c r="G56" s="32">
        <v>5</v>
      </c>
      <c r="H56" s="49">
        <v>20</v>
      </c>
      <c r="I56" s="32">
        <f t="shared" si="5"/>
        <v>100</v>
      </c>
      <c r="J56" s="37">
        <f t="shared" si="1"/>
        <v>23860</v>
      </c>
      <c r="K56" s="2"/>
    </row>
    <row r="57" spans="2:11" ht="16.5" customHeight="1">
      <c r="B57" s="67"/>
      <c r="C57" s="1" t="s">
        <v>176</v>
      </c>
      <c r="D57" s="1" t="s">
        <v>92</v>
      </c>
      <c r="E57" s="2" t="s">
        <v>93</v>
      </c>
      <c r="F57" s="3">
        <v>5653</v>
      </c>
      <c r="G57" s="32">
        <v>30</v>
      </c>
      <c r="H57" s="49"/>
      <c r="I57" s="32">
        <f t="shared" si="5"/>
        <v>0</v>
      </c>
      <c r="J57" s="37">
        <f t="shared" si="1"/>
        <v>0</v>
      </c>
      <c r="K57" s="2"/>
    </row>
    <row r="58" spans="2:11" ht="16.5" customHeight="1">
      <c r="B58" s="67"/>
      <c r="C58" s="1" t="s">
        <v>229</v>
      </c>
      <c r="D58" s="1" t="s">
        <v>230</v>
      </c>
      <c r="E58" s="2" t="s">
        <v>231</v>
      </c>
      <c r="F58" s="3">
        <v>4500</v>
      </c>
      <c r="G58" s="32">
        <v>10</v>
      </c>
      <c r="H58" s="49"/>
      <c r="I58" s="32">
        <f t="shared" si="5"/>
        <v>0</v>
      </c>
      <c r="J58" s="37">
        <f t="shared" si="1"/>
        <v>0</v>
      </c>
      <c r="K58" s="2"/>
    </row>
    <row r="59" spans="2:11" ht="16.5" customHeight="1">
      <c r="B59" s="67"/>
      <c r="C59" s="24" t="s">
        <v>244</v>
      </c>
      <c r="D59" s="24" t="s">
        <v>245</v>
      </c>
      <c r="E59" s="25"/>
      <c r="F59" s="26">
        <v>1884</v>
      </c>
      <c r="G59" s="32">
        <v>1</v>
      </c>
      <c r="H59" s="49"/>
      <c r="I59" s="32">
        <f t="shared" si="5"/>
        <v>0</v>
      </c>
      <c r="J59" s="37">
        <f t="shared" si="1"/>
        <v>0</v>
      </c>
      <c r="K59" s="25"/>
    </row>
    <row r="60" spans="2:11" ht="16.5" customHeight="1" thickBot="1">
      <c r="B60" s="68"/>
      <c r="C60" s="11" t="s">
        <v>246</v>
      </c>
      <c r="D60" s="11" t="s">
        <v>247</v>
      </c>
      <c r="E60" s="12"/>
      <c r="F60" s="13">
        <v>1884</v>
      </c>
      <c r="G60" s="33">
        <v>1</v>
      </c>
      <c r="H60" s="50"/>
      <c r="I60" s="33">
        <f t="shared" si="5"/>
        <v>0</v>
      </c>
      <c r="J60" s="38">
        <f t="shared" si="1"/>
        <v>0</v>
      </c>
      <c r="K60" s="12"/>
    </row>
    <row r="61" spans="2:11" ht="16.5" customHeight="1">
      <c r="B61" s="64" t="s">
        <v>217</v>
      </c>
      <c r="C61" s="8" t="s">
        <v>94</v>
      </c>
      <c r="D61" s="8" t="s">
        <v>95</v>
      </c>
      <c r="E61" s="9" t="s">
        <v>96</v>
      </c>
      <c r="F61" s="10">
        <v>1774</v>
      </c>
      <c r="G61" s="34">
        <v>2</v>
      </c>
      <c r="H61" s="51"/>
      <c r="I61" s="34">
        <f aca="true" t="shared" si="6" ref="I61:I68">G61*H61</f>
        <v>0</v>
      </c>
      <c r="J61" s="39">
        <f t="shared" si="1"/>
        <v>0</v>
      </c>
      <c r="K61" s="9"/>
    </row>
    <row r="62" spans="2:11" ht="16.5" customHeight="1">
      <c r="B62" s="64"/>
      <c r="C62" s="1" t="s">
        <v>209</v>
      </c>
      <c r="D62" s="2" t="s">
        <v>211</v>
      </c>
      <c r="E62" s="2" t="s">
        <v>212</v>
      </c>
      <c r="F62" s="3">
        <v>6168</v>
      </c>
      <c r="G62" s="32">
        <v>2</v>
      </c>
      <c r="H62" s="49"/>
      <c r="I62" s="32">
        <f t="shared" si="6"/>
        <v>0</v>
      </c>
      <c r="J62" s="37">
        <f t="shared" si="1"/>
        <v>0</v>
      </c>
      <c r="K62" s="2"/>
    </row>
    <row r="63" spans="2:11" ht="16.5" customHeight="1">
      <c r="B63" s="64"/>
      <c r="C63" s="1" t="s">
        <v>210</v>
      </c>
      <c r="D63" s="2" t="s">
        <v>213</v>
      </c>
      <c r="E63" s="2" t="s">
        <v>104</v>
      </c>
      <c r="F63" s="3">
        <v>737</v>
      </c>
      <c r="G63" s="32">
        <v>2</v>
      </c>
      <c r="H63" s="49"/>
      <c r="I63" s="32">
        <f t="shared" si="6"/>
        <v>0</v>
      </c>
      <c r="J63" s="37">
        <f t="shared" si="1"/>
        <v>0</v>
      </c>
      <c r="K63" s="2"/>
    </row>
    <row r="64" spans="2:11" ht="16.5" customHeight="1">
      <c r="B64" s="64"/>
      <c r="C64" s="1" t="s">
        <v>97</v>
      </c>
      <c r="D64" s="1" t="s">
        <v>98</v>
      </c>
      <c r="E64" s="2" t="s">
        <v>99</v>
      </c>
      <c r="F64" s="3">
        <v>13</v>
      </c>
      <c r="G64" s="32">
        <v>0.5</v>
      </c>
      <c r="H64" s="49"/>
      <c r="I64" s="32">
        <f t="shared" si="6"/>
        <v>0</v>
      </c>
      <c r="J64" s="37">
        <f t="shared" si="1"/>
        <v>0</v>
      </c>
      <c r="K64" s="2"/>
    </row>
    <row r="65" spans="2:11" ht="16.5" customHeight="1">
      <c r="B65" s="64"/>
      <c r="C65" s="1" t="s">
        <v>100</v>
      </c>
      <c r="D65" s="2" t="s">
        <v>101</v>
      </c>
      <c r="E65" s="2" t="s">
        <v>102</v>
      </c>
      <c r="F65" s="3">
        <v>700</v>
      </c>
      <c r="G65" s="32">
        <v>1</v>
      </c>
      <c r="H65" s="49"/>
      <c r="I65" s="32">
        <f t="shared" si="6"/>
        <v>0</v>
      </c>
      <c r="J65" s="37">
        <f t="shared" si="1"/>
        <v>0</v>
      </c>
      <c r="K65" s="2"/>
    </row>
    <row r="66" spans="2:11" ht="16.5" customHeight="1">
      <c r="B66" s="64"/>
      <c r="C66" s="1" t="s">
        <v>103</v>
      </c>
      <c r="D66" s="2" t="s">
        <v>106</v>
      </c>
      <c r="E66" s="2" t="s">
        <v>107</v>
      </c>
      <c r="F66" s="3">
        <v>1201</v>
      </c>
      <c r="G66" s="32">
        <v>1</v>
      </c>
      <c r="H66" s="49"/>
      <c r="I66" s="32">
        <f t="shared" si="6"/>
        <v>0</v>
      </c>
      <c r="J66" s="37">
        <f t="shared" si="1"/>
        <v>0</v>
      </c>
      <c r="K66" s="2"/>
    </row>
    <row r="67" spans="2:11" ht="16.5" customHeight="1">
      <c r="B67" s="64"/>
      <c r="C67" s="1" t="s">
        <v>105</v>
      </c>
      <c r="D67" s="2" t="s">
        <v>109</v>
      </c>
      <c r="E67" s="2" t="s">
        <v>110</v>
      </c>
      <c r="F67" s="3">
        <v>993</v>
      </c>
      <c r="G67" s="32">
        <v>1</v>
      </c>
      <c r="H67" s="49"/>
      <c r="I67" s="32">
        <f t="shared" si="6"/>
        <v>0</v>
      </c>
      <c r="J67" s="37">
        <f t="shared" si="1"/>
        <v>0</v>
      </c>
      <c r="K67" s="2"/>
    </row>
    <row r="68" spans="2:11" ht="16.5" customHeight="1" thickBot="1">
      <c r="B68" s="65"/>
      <c r="C68" s="11" t="s">
        <v>108</v>
      </c>
      <c r="D68" s="12" t="s">
        <v>111</v>
      </c>
      <c r="E68" s="12" t="s">
        <v>112</v>
      </c>
      <c r="F68" s="13">
        <v>1305</v>
      </c>
      <c r="G68" s="35">
        <v>10</v>
      </c>
      <c r="H68" s="52"/>
      <c r="I68" s="35">
        <f t="shared" si="6"/>
        <v>0</v>
      </c>
      <c r="J68" s="38">
        <f aca="true" t="shared" si="7" ref="J68:J89">F68*H68</f>
        <v>0</v>
      </c>
      <c r="K68" s="12"/>
    </row>
    <row r="69" spans="2:11" ht="16.5" customHeight="1">
      <c r="B69" s="66" t="s">
        <v>152</v>
      </c>
      <c r="C69" s="8" t="s">
        <v>162</v>
      </c>
      <c r="D69" s="9" t="s">
        <v>163</v>
      </c>
      <c r="E69" s="9" t="s">
        <v>164</v>
      </c>
      <c r="F69" s="10">
        <v>19</v>
      </c>
      <c r="G69" s="34">
        <v>1</v>
      </c>
      <c r="H69" s="51"/>
      <c r="I69" s="34">
        <f aca="true" t="shared" si="8" ref="I69:I89">G69*H69</f>
        <v>0</v>
      </c>
      <c r="J69" s="39">
        <f t="shared" si="7"/>
        <v>0</v>
      </c>
      <c r="K69" s="9"/>
    </row>
    <row r="70" spans="2:11" ht="16.5" customHeight="1">
      <c r="B70" s="67"/>
      <c r="C70" s="1" t="s">
        <v>113</v>
      </c>
      <c r="D70" s="2" t="s">
        <v>114</v>
      </c>
      <c r="E70" s="2" t="s">
        <v>115</v>
      </c>
      <c r="F70" s="3">
        <v>41</v>
      </c>
      <c r="G70" s="32">
        <v>0.5</v>
      </c>
      <c r="H70" s="49"/>
      <c r="I70" s="32">
        <f t="shared" si="8"/>
        <v>0</v>
      </c>
      <c r="J70" s="37">
        <f t="shared" si="7"/>
        <v>0</v>
      </c>
      <c r="K70" s="2"/>
    </row>
    <row r="71" spans="2:11" ht="16.5" customHeight="1">
      <c r="B71" s="67"/>
      <c r="C71" s="1" t="s">
        <v>116</v>
      </c>
      <c r="D71" s="2" t="s">
        <v>171</v>
      </c>
      <c r="E71" s="2" t="s">
        <v>117</v>
      </c>
      <c r="F71" s="3">
        <v>619</v>
      </c>
      <c r="G71" s="32">
        <v>0.5</v>
      </c>
      <c r="H71" s="49"/>
      <c r="I71" s="32">
        <f t="shared" si="8"/>
        <v>0</v>
      </c>
      <c r="J71" s="37">
        <f t="shared" si="7"/>
        <v>0</v>
      </c>
      <c r="K71" s="2"/>
    </row>
    <row r="72" spans="2:11" ht="16.5" customHeight="1">
      <c r="B72" s="67"/>
      <c r="C72" s="1" t="s">
        <v>118</v>
      </c>
      <c r="D72" s="2" t="s">
        <v>172</v>
      </c>
      <c r="E72" s="2" t="s">
        <v>249</v>
      </c>
      <c r="F72" s="3">
        <v>619</v>
      </c>
      <c r="G72" s="32">
        <v>0.5</v>
      </c>
      <c r="H72" s="49">
        <v>3</v>
      </c>
      <c r="I72" s="32">
        <f t="shared" si="8"/>
        <v>1.5</v>
      </c>
      <c r="J72" s="37">
        <f t="shared" si="7"/>
        <v>1857</v>
      </c>
      <c r="K72" s="2"/>
    </row>
    <row r="73" spans="2:11" ht="16.5" customHeight="1">
      <c r="B73" s="67"/>
      <c r="C73" s="1" t="s">
        <v>119</v>
      </c>
      <c r="D73" s="2" t="s">
        <v>120</v>
      </c>
      <c r="E73" s="2" t="s">
        <v>121</v>
      </c>
      <c r="F73" s="3">
        <v>412</v>
      </c>
      <c r="G73" s="32">
        <v>0.5</v>
      </c>
      <c r="H73" s="49"/>
      <c r="I73" s="32">
        <f t="shared" si="8"/>
        <v>0</v>
      </c>
      <c r="J73" s="37">
        <f t="shared" si="7"/>
        <v>0</v>
      </c>
      <c r="K73" s="2"/>
    </row>
    <row r="74" spans="2:11" ht="16.5" customHeight="1">
      <c r="B74" s="67"/>
      <c r="C74" s="1" t="s">
        <v>122</v>
      </c>
      <c r="D74" s="2" t="s">
        <v>123</v>
      </c>
      <c r="E74" s="2"/>
      <c r="F74" s="3">
        <v>413</v>
      </c>
      <c r="G74" s="32">
        <v>0.5</v>
      </c>
      <c r="H74" s="49"/>
      <c r="I74" s="32">
        <f t="shared" si="8"/>
        <v>0</v>
      </c>
      <c r="J74" s="37">
        <f t="shared" si="7"/>
        <v>0</v>
      </c>
      <c r="K74" s="31"/>
    </row>
    <row r="75" spans="2:11" ht="30" customHeight="1">
      <c r="B75" s="67"/>
      <c r="C75" s="1" t="s">
        <v>124</v>
      </c>
      <c r="D75" s="2" t="s">
        <v>125</v>
      </c>
      <c r="E75" s="2" t="s">
        <v>126</v>
      </c>
      <c r="F75" s="3">
        <v>1013</v>
      </c>
      <c r="G75" s="32">
        <v>1</v>
      </c>
      <c r="H75" s="49"/>
      <c r="I75" s="32">
        <f t="shared" si="8"/>
        <v>0</v>
      </c>
      <c r="J75" s="37">
        <f t="shared" si="7"/>
        <v>0</v>
      </c>
      <c r="K75" s="2"/>
    </row>
    <row r="76" spans="2:11" ht="16.5" customHeight="1">
      <c r="B76" s="67"/>
      <c r="C76" s="1" t="s">
        <v>127</v>
      </c>
      <c r="D76" s="2" t="s">
        <v>128</v>
      </c>
      <c r="E76" s="2" t="s">
        <v>129</v>
      </c>
      <c r="F76" s="3">
        <v>1041</v>
      </c>
      <c r="G76" s="32">
        <v>1</v>
      </c>
      <c r="H76" s="49"/>
      <c r="I76" s="32">
        <f t="shared" si="8"/>
        <v>0</v>
      </c>
      <c r="J76" s="37">
        <f t="shared" si="7"/>
        <v>0</v>
      </c>
      <c r="K76" s="2"/>
    </row>
    <row r="77" spans="2:11" ht="16.5" customHeight="1">
      <c r="B77" s="67"/>
      <c r="C77" s="1" t="s">
        <v>130</v>
      </c>
      <c r="D77" s="2" t="s">
        <v>131</v>
      </c>
      <c r="E77" s="2" t="s">
        <v>132</v>
      </c>
      <c r="F77" s="3">
        <v>12</v>
      </c>
      <c r="G77" s="32">
        <v>0.5</v>
      </c>
      <c r="H77" s="49">
        <v>1</v>
      </c>
      <c r="I77" s="32">
        <f t="shared" si="8"/>
        <v>0.5</v>
      </c>
      <c r="J77" s="37">
        <f t="shared" si="7"/>
        <v>12</v>
      </c>
      <c r="K77" s="2"/>
    </row>
    <row r="78" spans="2:11" ht="16.5" customHeight="1">
      <c r="B78" s="67"/>
      <c r="C78" s="1" t="s">
        <v>133</v>
      </c>
      <c r="D78" s="2" t="s">
        <v>134</v>
      </c>
      <c r="E78" s="2" t="s">
        <v>135</v>
      </c>
      <c r="F78" s="3">
        <v>546</v>
      </c>
      <c r="G78" s="32">
        <v>1</v>
      </c>
      <c r="H78" s="49">
        <v>3</v>
      </c>
      <c r="I78" s="32">
        <f t="shared" si="8"/>
        <v>3</v>
      </c>
      <c r="J78" s="37">
        <f t="shared" si="7"/>
        <v>1638</v>
      </c>
      <c r="K78" s="2"/>
    </row>
    <row r="79" spans="2:11" ht="16.5" customHeight="1">
      <c r="B79" s="67"/>
      <c r="C79" s="1" t="s">
        <v>136</v>
      </c>
      <c r="D79" s="2" t="s">
        <v>214</v>
      </c>
      <c r="E79" s="2" t="s">
        <v>137</v>
      </c>
      <c r="F79" s="3">
        <v>1237</v>
      </c>
      <c r="G79" s="32">
        <v>5</v>
      </c>
      <c r="H79" s="49">
        <v>3</v>
      </c>
      <c r="I79" s="32">
        <f t="shared" si="8"/>
        <v>15</v>
      </c>
      <c r="J79" s="37">
        <f t="shared" si="7"/>
        <v>3711</v>
      </c>
      <c r="K79" s="2"/>
    </row>
    <row r="80" spans="2:11" ht="16.5" customHeight="1">
      <c r="B80" s="67"/>
      <c r="C80" s="1" t="s">
        <v>138</v>
      </c>
      <c r="D80" s="2" t="s">
        <v>215</v>
      </c>
      <c r="E80" s="2" t="s">
        <v>146</v>
      </c>
      <c r="F80" s="3">
        <v>2085</v>
      </c>
      <c r="G80" s="32">
        <v>5</v>
      </c>
      <c r="H80" s="49"/>
      <c r="I80" s="32">
        <f t="shared" si="8"/>
        <v>0</v>
      </c>
      <c r="J80" s="37">
        <f t="shared" si="7"/>
        <v>0</v>
      </c>
      <c r="K80" s="2"/>
    </row>
    <row r="81" spans="2:11" ht="30" customHeight="1">
      <c r="B81" s="67"/>
      <c r="C81" s="2" t="s">
        <v>141</v>
      </c>
      <c r="D81" s="2" t="s">
        <v>139</v>
      </c>
      <c r="E81" s="2" t="s">
        <v>140</v>
      </c>
      <c r="F81" s="3">
        <v>1354</v>
      </c>
      <c r="G81" s="32">
        <v>5</v>
      </c>
      <c r="H81" s="49"/>
      <c r="I81" s="32">
        <f t="shared" si="8"/>
        <v>0</v>
      </c>
      <c r="J81" s="37">
        <f t="shared" si="7"/>
        <v>0</v>
      </c>
      <c r="K81" s="2"/>
    </row>
    <row r="82" spans="2:11" ht="16.5" customHeight="1">
      <c r="B82" s="67"/>
      <c r="C82" s="2" t="s">
        <v>187</v>
      </c>
      <c r="D82" s="2" t="s">
        <v>142</v>
      </c>
      <c r="E82" s="2" t="s">
        <v>143</v>
      </c>
      <c r="F82" s="3">
        <v>116</v>
      </c>
      <c r="G82" s="32">
        <v>0.5</v>
      </c>
      <c r="H82" s="49"/>
      <c r="I82" s="32">
        <f t="shared" si="8"/>
        <v>0</v>
      </c>
      <c r="J82" s="37">
        <f t="shared" si="7"/>
        <v>0</v>
      </c>
      <c r="K82" s="2"/>
    </row>
    <row r="83" spans="2:11" ht="16.5" customHeight="1">
      <c r="B83" s="67"/>
      <c r="C83" s="2" t="s">
        <v>188</v>
      </c>
      <c r="D83" s="2" t="s">
        <v>178</v>
      </c>
      <c r="E83" s="2" t="s">
        <v>179</v>
      </c>
      <c r="F83" s="3">
        <v>484</v>
      </c>
      <c r="G83" s="32">
        <v>2</v>
      </c>
      <c r="H83" s="49"/>
      <c r="I83" s="32">
        <f t="shared" si="8"/>
        <v>0</v>
      </c>
      <c r="J83" s="37">
        <f t="shared" si="7"/>
        <v>0</v>
      </c>
      <c r="K83" s="2"/>
    </row>
    <row r="84" spans="2:11" ht="16.5" customHeight="1">
      <c r="B84" s="67"/>
      <c r="C84" s="2" t="s">
        <v>189</v>
      </c>
      <c r="D84" s="2" t="s">
        <v>180</v>
      </c>
      <c r="E84" s="2" t="s">
        <v>181</v>
      </c>
      <c r="F84" s="3">
        <v>126</v>
      </c>
      <c r="G84" s="32">
        <v>0.5</v>
      </c>
      <c r="H84" s="49"/>
      <c r="I84" s="32">
        <f t="shared" si="8"/>
        <v>0</v>
      </c>
      <c r="J84" s="37">
        <f t="shared" si="7"/>
        <v>0</v>
      </c>
      <c r="K84" s="2"/>
    </row>
    <row r="85" spans="2:11" ht="16.5" customHeight="1">
      <c r="B85" s="67"/>
      <c r="C85" s="2" t="s">
        <v>232</v>
      </c>
      <c r="D85" s="2" t="s">
        <v>233</v>
      </c>
      <c r="E85" s="2" t="s">
        <v>234</v>
      </c>
      <c r="F85" s="3">
        <v>56</v>
      </c>
      <c r="G85" s="32">
        <v>0.5</v>
      </c>
      <c r="H85" s="49"/>
      <c r="I85" s="32">
        <f t="shared" si="8"/>
        <v>0</v>
      </c>
      <c r="J85" s="37">
        <f t="shared" si="7"/>
        <v>0</v>
      </c>
      <c r="K85" s="2"/>
    </row>
    <row r="86" spans="2:11" ht="30" customHeight="1">
      <c r="B86" s="67"/>
      <c r="C86" s="2" t="s">
        <v>235</v>
      </c>
      <c r="D86" s="2" t="s">
        <v>236</v>
      </c>
      <c r="E86" s="2" t="s">
        <v>243</v>
      </c>
      <c r="F86" s="3">
        <v>439</v>
      </c>
      <c r="G86" s="32">
        <v>0.5</v>
      </c>
      <c r="H86" s="49"/>
      <c r="I86" s="32">
        <f t="shared" si="8"/>
        <v>0</v>
      </c>
      <c r="J86" s="37">
        <f t="shared" si="7"/>
        <v>0</v>
      </c>
      <c r="K86" s="2"/>
    </row>
    <row r="87" spans="2:11" ht="16.5" customHeight="1">
      <c r="B87" s="67"/>
      <c r="C87" s="2" t="s">
        <v>237</v>
      </c>
      <c r="D87" s="2" t="s">
        <v>238</v>
      </c>
      <c r="E87" s="2" t="s">
        <v>239</v>
      </c>
      <c r="F87" s="3">
        <v>3862</v>
      </c>
      <c r="G87" s="32">
        <v>5</v>
      </c>
      <c r="H87" s="49"/>
      <c r="I87" s="32">
        <f t="shared" si="8"/>
        <v>0</v>
      </c>
      <c r="J87" s="37">
        <f t="shared" si="7"/>
        <v>0</v>
      </c>
      <c r="K87" s="2"/>
    </row>
    <row r="88" spans="2:11" ht="16.5" customHeight="1">
      <c r="B88" s="67"/>
      <c r="C88" s="2" t="s">
        <v>250</v>
      </c>
      <c r="D88" s="2" t="s">
        <v>240</v>
      </c>
      <c r="E88" s="2" t="s">
        <v>241</v>
      </c>
      <c r="F88" s="3">
        <v>455</v>
      </c>
      <c r="G88" s="32">
        <v>0.5</v>
      </c>
      <c r="H88" s="49"/>
      <c r="I88" s="32">
        <f t="shared" si="8"/>
        <v>0</v>
      </c>
      <c r="J88" s="37">
        <f t="shared" si="7"/>
        <v>0</v>
      </c>
      <c r="K88" s="2"/>
    </row>
    <row r="89" spans="2:11" ht="16.5" customHeight="1" thickBot="1">
      <c r="B89" s="68"/>
      <c r="C89" s="12" t="s">
        <v>251</v>
      </c>
      <c r="D89" s="12" t="s">
        <v>252</v>
      </c>
      <c r="E89" s="12" t="s">
        <v>255</v>
      </c>
      <c r="F89" s="13">
        <v>2027</v>
      </c>
      <c r="G89" s="35">
        <v>0.5</v>
      </c>
      <c r="H89" s="52"/>
      <c r="I89" s="35">
        <f t="shared" si="8"/>
        <v>0</v>
      </c>
      <c r="J89" s="38">
        <f t="shared" si="7"/>
        <v>0</v>
      </c>
      <c r="K89" s="12"/>
    </row>
    <row r="90" spans="2:11" ht="24.75" customHeight="1">
      <c r="B90" s="59"/>
      <c r="C90" s="62" t="s">
        <v>263</v>
      </c>
      <c r="D90" s="63"/>
      <c r="E90" s="63"/>
      <c r="F90" s="63"/>
      <c r="G90" s="46">
        <f>SUM(G3:G89)</f>
        <v>625.5</v>
      </c>
      <c r="H90" s="46">
        <f>SUM(H3:H89)</f>
        <v>739</v>
      </c>
      <c r="I90" s="44" t="s">
        <v>261</v>
      </c>
      <c r="J90" s="42" t="s">
        <v>261</v>
      </c>
      <c r="K90" s="45"/>
    </row>
    <row r="91" spans="2:11" ht="24.75" customHeight="1">
      <c r="B91" s="60"/>
      <c r="C91" s="53" t="s">
        <v>260</v>
      </c>
      <c r="D91" s="54"/>
      <c r="E91" s="54"/>
      <c r="F91" s="54"/>
      <c r="G91" s="54"/>
      <c r="H91" s="55"/>
      <c r="I91" s="48">
        <f>SUM(I3:I89)/(SUM(G3:G89)*8*250)*100</f>
        <v>0.5598721023181455</v>
      </c>
      <c r="J91" s="44" t="s">
        <v>261</v>
      </c>
      <c r="K91" s="47" t="s">
        <v>264</v>
      </c>
    </row>
    <row r="92" spans="2:11" ht="24.75" customHeight="1">
      <c r="B92" s="61"/>
      <c r="C92" s="56" t="s">
        <v>262</v>
      </c>
      <c r="D92" s="57"/>
      <c r="E92" s="57"/>
      <c r="F92" s="57"/>
      <c r="G92" s="57"/>
      <c r="H92" s="57"/>
      <c r="I92" s="58"/>
      <c r="J92" s="41">
        <f>SUM(J3:J89)</f>
        <v>1991623</v>
      </c>
      <c r="K92" s="9"/>
    </row>
    <row r="93" ht="26.25" customHeight="1">
      <c r="B93" s="6"/>
    </row>
    <row r="94" ht="26.25" customHeight="1">
      <c r="B94" s="6"/>
    </row>
    <row r="95" spans="2:4" ht="26.25" customHeight="1">
      <c r="B95" s="6"/>
      <c r="D95" s="22"/>
    </row>
  </sheetData>
  <sheetProtection/>
  <mergeCells count="12">
    <mergeCell ref="B1:K1"/>
    <mergeCell ref="B3:B12"/>
    <mergeCell ref="B13:B25"/>
    <mergeCell ref="B26:B35"/>
    <mergeCell ref="B36:B48"/>
    <mergeCell ref="B49:B60"/>
    <mergeCell ref="C91:H91"/>
    <mergeCell ref="C92:I92"/>
    <mergeCell ref="B90:B92"/>
    <mergeCell ref="C90:F90"/>
    <mergeCell ref="B61:B68"/>
    <mergeCell ref="B69:B8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マイクロシステム融合研究開発センター</cp:lastModifiedBy>
  <cp:lastPrinted>2013-06-03T11:40:46Z</cp:lastPrinted>
  <dcterms:created xsi:type="dcterms:W3CDTF">2012-04-14T01:36:34Z</dcterms:created>
  <dcterms:modified xsi:type="dcterms:W3CDTF">2013-06-13T02:00:05Z</dcterms:modified>
  <cp:category/>
  <cp:version/>
  <cp:contentType/>
  <cp:contentStatus/>
</cp:coreProperties>
</file>